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NDR 2014-2020\19.2 - Sprijin pt implementarea actiunilor SDL\3. Modificare SDL GAL Codru Moma\2. Modificare 2\Anexe SDL\"/>
    </mc:Choice>
  </mc:AlternateContent>
  <bookViews>
    <workbookView xWindow="0" yWindow="0" windowWidth="20490" windowHeight="7755"/>
  </bookViews>
  <sheets>
    <sheet name="PF A+B" sheetId="1" r:id="rId1"/>
  </sheets>
  <calcPr calcId="152511"/>
  <customWorkbookViews>
    <customWorkbookView name="Ionela Stefan - Personal View" guid="{FB813544-ECFE-450B-9F8D-89623C60C92E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E22" i="1" l="1"/>
  <c r="F8" i="1" l="1"/>
  <c r="F14" i="1"/>
  <c r="F16" i="1"/>
  <c r="D4" i="1"/>
  <c r="G14" i="1" l="1"/>
  <c r="G21" i="1" l="1"/>
  <c r="G16" i="1"/>
  <c r="G18" i="1"/>
  <c r="G8" i="1"/>
  <c r="G10" i="1"/>
  <c r="G12" i="1"/>
</calcChain>
</file>

<file path=xl/sharedStrings.xml><?xml version="1.0" encoding="utf-8"?>
<sst xmlns="http://schemas.openxmlformats.org/spreadsheetml/2006/main" count="25" uniqueCount="25">
  <si>
    <t>Planul de finanțare</t>
  </si>
  <si>
    <t>VALOARE SDL COMPONENTA A</t>
  </si>
  <si>
    <t>Suprafață TERITORIU GAL</t>
  </si>
  <si>
    <t>Populație TERITORIU GAL</t>
  </si>
  <si>
    <t>VALOARE TOTALĂ COMPONENTA A (EURO)</t>
  </si>
  <si>
    <t>PRIORITATE</t>
  </si>
  <si>
    <t>MĂSURA</t>
  </si>
  <si>
    <t>INTENSITATEA SPRIJINULUI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</si>
  <si>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</si>
  <si>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t>CONTRIBUȚIA PUBLICĂ NERAMBURSABILĂ/PRIORITATE (FEADR + BUGET NAȚIONAL)
EURO</t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</si>
  <si>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</si>
  <si>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t>M1/2A</t>
  </si>
  <si>
    <t>50%, 70%, 90%</t>
  </si>
  <si>
    <t>M3/3A</t>
  </si>
  <si>
    <t>M2/6A</t>
  </si>
  <si>
    <t>M4/6B</t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</si>
  <si>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</si>
  <si>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r>
      <t>[1]</t>
    </r>
    <r>
      <rPr>
        <b/>
        <sz val="11"/>
        <color theme="3"/>
        <rFont val="Trebuchet MS"/>
        <family val="2"/>
        <charset val="238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</si>
  <si>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</si>
  <si>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</si>
  <si>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  <charset val="238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</si>
  <si>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</si>
  <si>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COMPONENTA A+B</t>
  </si>
  <si>
    <t>TOTAL COMPONENTA A+B</t>
  </si>
  <si>
    <t>M5/6A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</si>
</sst>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2" borderId="1" xfId="1" applyFont="1" applyAlignment="1">
      <alignment wrapText="1"/>
    </xf>
    <xf numFmtId="3" fontId="7" fillId="3" borderId="1" xfId="1" applyNumberFormat="1" applyFont="1" applyFill="1" applyAlignment="1">
      <alignment wrapText="1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wrapText="1"/>
    </xf>
    <xf numFmtId="9" fontId="7" fillId="3" borderId="1" xfId="1" applyNumberFormat="1" applyFont="1" applyFill="1" applyBorder="1" applyAlignment="1">
      <alignment wrapText="1"/>
    </xf>
    <xf numFmtId="10" fontId="7" fillId="4" borderId="12" xfId="1" applyNumberFormat="1" applyFont="1" applyFill="1" applyBorder="1" applyAlignment="1">
      <alignment wrapText="1"/>
    </xf>
    <xf numFmtId="0" fontId="7" fillId="0" borderId="2" xfId="1" applyFont="1" applyFill="1" applyBorder="1" applyAlignment="1"/>
    <xf numFmtId="0" fontId="7" fillId="0" borderId="3" xfId="1" applyFont="1" applyFill="1" applyBorder="1" applyAlignment="1"/>
    <xf numFmtId="9" fontId="7" fillId="4" borderId="10" xfId="1" applyNumberFormat="1" applyFont="1" applyFill="1" applyBorder="1" applyAlignment="1">
      <alignment horizontal="center" wrapText="1"/>
    </xf>
    <xf numFmtId="4" fontId="7" fillId="3" borderId="1" xfId="1" applyNumberFormat="1" applyFont="1" applyFill="1" applyAlignment="1">
      <alignment wrapText="1"/>
    </xf>
    <xf numFmtId="4" fontId="7" fillId="3" borderId="1" xfId="1" applyNumberFormat="1" applyFont="1" applyFill="1" applyAlignment="1">
      <alignment horizontal="right" wrapText="1"/>
    </xf>
    <xf numFmtId="4" fontId="5" fillId="0" borderId="0" xfId="0" applyNumberFormat="1" applyFont="1"/>
    <xf numFmtId="0" fontId="3" fillId="0" borderId="0" xfId="0" applyFont="1" applyAlignment="1">
      <alignment horizontal="left"/>
    </xf>
    <xf numFmtId="9" fontId="7" fillId="3" borderId="1" xfId="1" applyNumberFormat="1" applyFont="1" applyFill="1" applyBorder="1" applyAlignment="1">
      <alignment horizontal="left" wrapText="1"/>
    </xf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0" fontId="7" fillId="2" borderId="13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3" fontId="7" fillId="3" borderId="2" xfId="1" applyNumberFormat="1" applyFont="1" applyFill="1" applyBorder="1" applyAlignment="1">
      <alignment horizontal="center" wrapText="1"/>
    </xf>
    <xf numFmtId="3" fontId="7" fillId="3" borderId="3" xfId="1" applyNumberFormat="1" applyFont="1" applyFill="1" applyBorder="1" applyAlignment="1">
      <alignment horizontal="center" wrapText="1"/>
    </xf>
    <xf numFmtId="10" fontId="7" fillId="3" borderId="8" xfId="1" applyNumberFormat="1" applyFont="1" applyFill="1" applyBorder="1" applyAlignment="1">
      <alignment horizontal="center" wrapText="1"/>
    </xf>
    <xf numFmtId="10" fontId="7" fillId="3" borderId="9" xfId="1" applyNumberFormat="1" applyFont="1" applyFill="1" applyBorder="1" applyAlignment="1">
      <alignment horizontal="center" wrapText="1"/>
    </xf>
    <xf numFmtId="4" fontId="7" fillId="3" borderId="2" xfId="1" applyNumberFormat="1" applyFont="1" applyFill="1" applyBorder="1" applyAlignment="1">
      <alignment horizontal="center" wrapText="1"/>
    </xf>
    <xf numFmtId="4" fontId="7" fillId="3" borderId="3" xfId="1" applyNumberFormat="1" applyFont="1" applyFill="1" applyBorder="1" applyAlignment="1">
      <alignment horizontal="center" wrapText="1"/>
    </xf>
    <xf numFmtId="0" fontId="7" fillId="5" borderId="14" xfId="1" applyFont="1" applyFill="1" applyBorder="1" applyAlignment="1">
      <alignment horizontal="center" wrapText="1"/>
    </xf>
    <xf numFmtId="0" fontId="7" fillId="5" borderId="15" xfId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4" fontId="7" fillId="5" borderId="14" xfId="1" applyNumberFormat="1" applyFont="1" applyFill="1" applyBorder="1" applyAlignment="1">
      <alignment horizontal="center" wrapText="1"/>
    </xf>
    <xf numFmtId="0" fontId="7" fillId="5" borderId="17" xfId="1" applyFont="1" applyFill="1" applyBorder="1" applyAlignment="1">
      <alignment horizontal="center" wrapText="1"/>
    </xf>
    <xf numFmtId="0" fontId="7" fillId="3" borderId="18" xfId="1" applyFont="1" applyFill="1" applyBorder="1" applyAlignment="1">
      <alignment horizontal="center" wrapText="1"/>
    </xf>
    <xf numFmtId="4" fontId="7" fillId="3" borderId="18" xfId="1" applyNumberFormat="1" applyFont="1" applyFill="1" applyBorder="1" applyAlignment="1">
      <alignment horizontal="center" wrapText="1"/>
    </xf>
    <xf numFmtId="10" fontId="7" fillId="3" borderId="19" xfId="1" applyNumberFormat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4" fontId="7" fillId="4" borderId="10" xfId="1" applyNumberFormat="1" applyFont="1" applyFill="1" applyBorder="1" applyAlignment="1">
      <alignment horizontal="center" wrapText="1"/>
    </xf>
    <xf numFmtId="0" fontId="7" fillId="4" borderId="11" xfId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3" Type="http://schemas.openxmlformats.org/officeDocument/2006/relationships/revisionLog" Target="revisionLog1.xml"/><Relationship Id="rId7" Type="http://schemas.openxmlformats.org/officeDocument/2006/relationships/revisionLog" Target="revisionLog6.xml"/><Relationship Id="rId12" Type="http://schemas.openxmlformats.org/officeDocument/2006/relationships/revisionLog" Target="revisionLog10.xml"/><Relationship Id="rId6" Type="http://schemas.openxmlformats.org/officeDocument/2006/relationships/revisionLog" Target="revisionLog5.xml"/><Relationship Id="rId11" Type="http://schemas.openxmlformats.org/officeDocument/2006/relationships/revisionLog" Target="revisionLog9.xml"/><Relationship Id="rId5" Type="http://schemas.openxmlformats.org/officeDocument/2006/relationships/revisionLog" Target="revisionLog4.xml"/><Relationship Id="rId10" Type="http://schemas.openxmlformats.org/officeDocument/2006/relationships/revisionLog" Target="revisionLog8.xml"/><Relationship Id="rId4" Type="http://schemas.openxmlformats.org/officeDocument/2006/relationships/revisionLog" Target="revisionLog3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8FAE9E4-C183-4B1A-A7D0-AC5C95306953}" diskRevisions="1" revisionId="23" version="12">
  <header guid="{31D4D09F-14F9-4724-8943-7CF385747AF8}" dateTime="2018-11-22T10:10:07" maxSheetId="2" userName="Ionela Stefan" r:id="rId3" minRId="3" maxRId="4">
    <sheetIdMap count="1">
      <sheetId val="1"/>
    </sheetIdMap>
  </header>
  <header guid="{5105D5E9-307F-40B4-AAEC-E8E5E57AB60F}" dateTime="2018-11-22T10:12:38" maxSheetId="2" userName="Ionela Stefan" r:id="rId4" minRId="5">
    <sheetIdMap count="1">
      <sheetId val="1"/>
    </sheetIdMap>
  </header>
  <header guid="{F2722121-F486-46F9-803C-23C55C348E09}" dateTime="2018-11-22T10:22:28" maxSheetId="2" userName="Ionela Stefan" r:id="rId5" minRId="6" maxRId="9">
    <sheetIdMap count="1">
      <sheetId val="1"/>
    </sheetIdMap>
  </header>
  <header guid="{3B377DCC-8E80-4E86-86F3-506CD0B464DE}" dateTime="2018-11-22T10:26:41" maxSheetId="2" userName="Ionela Stefan" r:id="rId6" minRId="10" maxRId="12">
    <sheetIdMap count="1">
      <sheetId val="1"/>
    </sheetIdMap>
  </header>
  <header guid="{77342692-2081-469F-A385-C6589FCF0677}" dateTime="2018-11-22T10:39:26" maxSheetId="2" userName="Ionela Stefan" r:id="rId7" minRId="13" maxRId="16">
    <sheetIdMap count="1">
      <sheetId val="1"/>
    </sheetIdMap>
  </header>
  <header guid="{FEFA2084-EE53-47A7-B56E-2D1107786433}" dateTime="2018-11-22T10:48:27" maxSheetId="2" userName="Ionela Stefan" r:id="rId8" minRId="17" maxRId="18">
    <sheetIdMap count="1">
      <sheetId val="1"/>
    </sheetIdMap>
  </header>
  <header guid="{64417895-83EE-4015-BD47-310795540F50}" dateTime="2018-11-22T10:54:02" maxSheetId="2" userName="Ionela Stefan" r:id="rId9">
    <sheetIdMap count="1">
      <sheetId val="1"/>
    </sheetIdMap>
  </header>
  <header guid="{9B6E523C-4896-4802-B4CA-58F0DECBF6CF}" dateTime="2018-11-22T10:54:53" maxSheetId="2" userName="Ionela Stefan" r:id="rId10" minRId="19" maxRId="20">
    <sheetIdMap count="1">
      <sheetId val="1"/>
    </sheetIdMap>
  </header>
  <header guid="{90DA06D7-9252-44C8-AFF9-A78DC57D1571}" dateTime="2018-11-22T10:55:16" maxSheetId="2" userName="Ionela Stefan" r:id="rId11" minRId="21" maxRId="22">
    <sheetIdMap count="1">
      <sheetId val="1"/>
    </sheetIdMap>
  </header>
  <header guid="{38FAE9E4-C183-4B1A-A7D0-AC5C95306953}" dateTime="2018-11-27T11:19:24" maxSheetId="2" userName="Ionela Stefan" r:id="rId12" minRId="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 numFmtId="4">
    <oc r="E10">
      <v>427822.74</v>
    </oc>
    <nc r="E10">
      <v>178195.14</v>
    </nc>
  </rcc>
  <rcc rId="4" sId="1" odxf="1" dxf="1" numFmtId="13">
    <oc r="D12" t="inlineStr">
      <is>
        <t>90% / 100%</t>
      </is>
    </oc>
    <nc r="D12">
      <v>1</v>
    </nc>
    <odxf>
      <numFmt numFmtId="0" formatCode="General"/>
    </odxf>
    <ndxf>
      <numFmt numFmtId="13" formatCode="0%"/>
    </ndxf>
  </rcc>
  <rcv guid="{FB813544-ECFE-450B-9F8D-89623C60C92E}" action="delete"/>
  <rcv guid="{FB813544-ECFE-450B-9F8D-89623C60C92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 odxf="1" dxf="1" numFmtId="13">
    <oc r="D20" t="inlineStr">
      <is>
        <t>90%, 100%</t>
      </is>
    </oc>
    <nc r="D20">
      <v>1</v>
    </nc>
    <odxf>
      <numFmt numFmtId="0" formatCode="General"/>
    </odxf>
    <ndxf>
      <numFmt numFmtId="13" formatCode="0%"/>
    </ndxf>
  </rcc>
  <rfmt sheetId="1" sqref="D20">
    <dxf>
      <alignment horizontal="center" readingOrder="0"/>
    </dxf>
  </rfmt>
  <rfmt sheetId="1" sqref="D20">
    <dxf>
      <alignment horizontal="left" readingOrder="0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B813544-ECFE-450B-9F8D-89623C60C92E}" action="delete"/>
  <rcv guid="{FB813544-ECFE-450B-9F8D-89623C60C92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 numFmtId="4">
    <oc r="E12">
      <v>171129.1</v>
    </oc>
    <nc r="E12">
      <v>15000</v>
    </nc>
  </rcc>
  <rfmt sheetId="1" sqref="D12">
    <dxf>
      <alignment horizontal="left" readingOrder="0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 numFmtId="4">
    <oc r="E18">
      <v>606440.43999999994</v>
    </oc>
    <nc r="E18">
      <v>194874</v>
    </nc>
  </rcc>
  <rcc rId="7" sId="1">
    <oc r="D19" t="inlineStr">
      <is>
        <t>80%, 100%</t>
      </is>
    </oc>
    <nc r="D19" t="inlineStr">
      <is>
        <t>90%, 100%</t>
      </is>
    </nc>
  </rcc>
  <rcc rId="8" sId="1" numFmtId="4">
    <oc r="E19">
      <v>102677.46</v>
    </oc>
    <nc r="E19">
      <v>640000</v>
    </nc>
  </rcc>
  <rrc rId="9" sId="1" ref="A19:XFD19" action="insertRow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nc r="C19" t="inlineStr">
      <is>
        <t>M5/6A</t>
      </is>
    </nc>
  </rcc>
  <rcc rId="11" sId="1" numFmtId="13">
    <nc r="D19">
      <v>1</v>
    </nc>
  </rcc>
  <rcc rId="12" sId="1" numFmtId="4">
    <nc r="E19">
      <v>280000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 numFmtId="4">
    <oc r="F12">
      <f>E12+E13</f>
    </oc>
    <nc r="F12">
      <v>15000</v>
    </nc>
  </rcc>
  <rcc rId="14" sId="1" numFmtId="4">
    <oc r="F18">
      <f>E18+E20</f>
    </oc>
    <nc r="F18">
      <v>1114874</v>
    </nc>
  </rcc>
  <rcc rId="15" sId="1" numFmtId="4">
    <oc r="E10">
      <v>178195.14</v>
    </oc>
    <nc r="E10">
      <v>178194.74</v>
    </nc>
  </rcc>
  <rcc rId="16" sId="1" numFmtId="4">
    <oc r="F10">
      <f>E10</f>
    </oc>
    <nc r="F10">
      <v>178194.74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 numFmtId="4">
    <oc r="E10">
      <v>178194.74</v>
    </oc>
    <nc r="E10">
      <v>178195.74</v>
    </nc>
  </rcc>
  <rcc rId="18" sId="1" numFmtId="4">
    <oc r="F10">
      <v>178194.74</v>
    </oc>
    <nc r="F10">
      <v>178195.74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 numFmtId="4">
    <oc r="E10">
      <v>178195.74</v>
    </oc>
    <nc r="E10">
      <v>427822.74</v>
    </nc>
  </rcc>
  <rcc rId="20" sId="1" numFmtId="4">
    <oc r="F10">
      <v>178195.74</v>
    </oc>
    <nc r="F10">
      <v>427822.74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 numFmtId="4">
    <oc r="E10">
      <v>427822.74</v>
    </oc>
    <nc r="E10">
      <v>178195.74</v>
    </nc>
  </rcc>
  <rcc rId="22" sId="1" numFmtId="4">
    <oc r="F10">
      <v>427822.74</v>
    </oc>
    <nc r="F10">
      <v>178195.74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D20" sqref="D20"/>
    </sheetView>
  </sheetViews>
  <sheetFormatPr defaultRowHeight="15" x14ac:dyDescent="0.25"/>
  <cols>
    <col min="1" max="1" width="16" customWidth="1"/>
    <col min="2" max="2" width="19.140625" customWidth="1"/>
    <col min="3" max="3" width="17.42578125" customWidth="1"/>
    <col min="4" max="4" width="26" customWidth="1"/>
    <col min="5" max="5" width="21.28515625" customWidth="1"/>
    <col min="6" max="6" width="27.28515625" customWidth="1"/>
    <col min="7" max="7" width="32" customWidth="1"/>
    <col min="8" max="8" width="16.5703125" bestFit="1" customWidth="1"/>
  </cols>
  <sheetData>
    <row r="1" spans="1:9" ht="16.5" customHeight="1" x14ac:dyDescent="0.3">
      <c r="A1" s="14" t="s">
        <v>0</v>
      </c>
      <c r="B1" s="5"/>
      <c r="C1" s="5"/>
      <c r="D1" s="5"/>
      <c r="E1" s="5"/>
      <c r="F1" s="5"/>
      <c r="G1" s="5"/>
      <c r="H1" s="2"/>
      <c r="I1" s="2"/>
    </row>
    <row r="2" spans="1:9" ht="16.5" x14ac:dyDescent="0.3">
      <c r="A2" s="15"/>
      <c r="B2" s="5"/>
      <c r="C2" s="5"/>
      <c r="D2" s="5"/>
      <c r="E2" s="5"/>
      <c r="F2" s="5"/>
      <c r="G2" s="5"/>
      <c r="H2" s="2"/>
      <c r="I2" s="2"/>
    </row>
    <row r="3" spans="1:9" ht="49.5" x14ac:dyDescent="0.3">
      <c r="A3" s="22" t="s">
        <v>1</v>
      </c>
      <c r="B3" s="7" t="s">
        <v>2</v>
      </c>
      <c r="C3" s="7" t="s">
        <v>3</v>
      </c>
      <c r="D3" s="7" t="s">
        <v>4</v>
      </c>
      <c r="E3" s="2"/>
      <c r="F3" s="5"/>
      <c r="G3" s="5"/>
      <c r="H3" s="2"/>
      <c r="I3" s="2"/>
    </row>
    <row r="4" spans="1:9" ht="16.5" x14ac:dyDescent="0.3">
      <c r="A4" s="23"/>
      <c r="B4" s="8">
        <v>568.38</v>
      </c>
      <c r="C4" s="8">
        <v>19925</v>
      </c>
      <c r="D4" s="8">
        <f>985.37*B4+19.84*C4-0.6006</f>
        <v>955376</v>
      </c>
      <c r="E4" s="2"/>
      <c r="F4" s="5"/>
      <c r="G4" s="5"/>
      <c r="H4" s="2"/>
      <c r="I4" s="2"/>
    </row>
    <row r="5" spans="1:9" ht="16.5" x14ac:dyDescent="0.3">
      <c r="A5" s="5"/>
      <c r="B5" s="5"/>
      <c r="C5" s="5"/>
      <c r="D5" s="5"/>
      <c r="E5" s="5"/>
      <c r="F5" s="5"/>
      <c r="G5" s="5"/>
      <c r="H5" s="2"/>
      <c r="I5" s="2"/>
    </row>
    <row r="6" spans="1:9" ht="17.25" thickBot="1" x14ac:dyDescent="0.35">
      <c r="A6" s="5"/>
      <c r="B6" s="5"/>
      <c r="C6" s="5"/>
      <c r="D6" s="5"/>
      <c r="E6" s="5"/>
      <c r="F6" s="5"/>
      <c r="G6" s="5"/>
      <c r="H6" s="2"/>
      <c r="I6" s="2"/>
    </row>
    <row r="7" spans="1:9" ht="96.75" customHeight="1" x14ac:dyDescent="0.3">
      <c r="A7" s="24" t="s">
        <v>22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 t="s">
        <v>10</v>
      </c>
      <c r="H7" s="2"/>
      <c r="I7" s="2"/>
    </row>
    <row r="8" spans="1:9" ht="16.5" x14ac:dyDescent="0.3">
      <c r="A8" s="25"/>
      <c r="B8" s="27">
        <v>1</v>
      </c>
      <c r="C8" s="11"/>
      <c r="D8" s="12"/>
      <c r="E8" s="8"/>
      <c r="F8" s="29">
        <f>E8+E9</f>
        <v>0</v>
      </c>
      <c r="G8" s="31">
        <f>F8/E22</f>
        <v>0</v>
      </c>
      <c r="H8" s="2"/>
      <c r="I8" s="2"/>
    </row>
    <row r="9" spans="1:9" ht="16.5" x14ac:dyDescent="0.3">
      <c r="A9" s="25"/>
      <c r="B9" s="28"/>
      <c r="C9" s="11"/>
      <c r="D9" s="11"/>
      <c r="E9" s="8"/>
      <c r="F9" s="30"/>
      <c r="G9" s="32"/>
      <c r="H9" s="2"/>
      <c r="I9" s="20"/>
    </row>
    <row r="10" spans="1:9" ht="16.5" x14ac:dyDescent="0.3">
      <c r="A10" s="25"/>
      <c r="B10" s="27">
        <v>2</v>
      </c>
      <c r="C10" s="11" t="s">
        <v>11</v>
      </c>
      <c r="D10" s="11" t="s">
        <v>12</v>
      </c>
      <c r="E10" s="17">
        <v>178195.74</v>
      </c>
      <c r="F10" s="33">
        <v>178195.74</v>
      </c>
      <c r="G10" s="31">
        <f>F10/E22</f>
        <v>0.1089931325406342</v>
      </c>
      <c r="H10" s="2"/>
      <c r="I10" s="2"/>
    </row>
    <row r="11" spans="1:9" ht="16.5" x14ac:dyDescent="0.3">
      <c r="A11" s="25"/>
      <c r="B11" s="28"/>
      <c r="C11" s="11"/>
      <c r="D11" s="11"/>
      <c r="E11" s="8"/>
      <c r="F11" s="34"/>
      <c r="G11" s="32"/>
      <c r="H11" s="2"/>
      <c r="I11" s="2"/>
    </row>
    <row r="12" spans="1:9" ht="16.5" x14ac:dyDescent="0.3">
      <c r="A12" s="25"/>
      <c r="B12" s="27">
        <v>3</v>
      </c>
      <c r="C12" s="11" t="s">
        <v>13</v>
      </c>
      <c r="D12" s="21">
        <v>1</v>
      </c>
      <c r="E12" s="17">
        <v>15000</v>
      </c>
      <c r="F12" s="33">
        <v>15000</v>
      </c>
      <c r="G12" s="31">
        <f>F12/E22</f>
        <v>9.1747254345671391E-3</v>
      </c>
      <c r="H12" s="2"/>
      <c r="I12" s="2"/>
    </row>
    <row r="13" spans="1:9" ht="16.5" x14ac:dyDescent="0.3">
      <c r="A13" s="25"/>
      <c r="B13" s="28"/>
      <c r="C13" s="11"/>
      <c r="D13" s="11"/>
      <c r="E13" s="8"/>
      <c r="F13" s="34"/>
      <c r="G13" s="32"/>
      <c r="H13" s="2"/>
      <c r="I13" s="2"/>
    </row>
    <row r="14" spans="1:9" ht="16.5" x14ac:dyDescent="0.3">
      <c r="A14" s="25"/>
      <c r="B14" s="27">
        <v>4</v>
      </c>
      <c r="C14" s="11"/>
      <c r="D14" s="11"/>
      <c r="E14" s="8"/>
      <c r="F14" s="29">
        <f>E14+E15</f>
        <v>0</v>
      </c>
      <c r="G14" s="31">
        <f>F14/E22</f>
        <v>0</v>
      </c>
      <c r="H14" s="2"/>
      <c r="I14" s="2"/>
    </row>
    <row r="15" spans="1:9" ht="16.5" x14ac:dyDescent="0.3">
      <c r="A15" s="25"/>
      <c r="B15" s="28"/>
      <c r="C15" s="11"/>
      <c r="D15" s="11"/>
      <c r="E15" s="8"/>
      <c r="F15" s="30"/>
      <c r="G15" s="32"/>
      <c r="H15" s="2"/>
      <c r="I15" s="2"/>
    </row>
    <row r="16" spans="1:9" ht="16.5" x14ac:dyDescent="0.3">
      <c r="A16" s="25"/>
      <c r="B16" s="27">
        <v>5</v>
      </c>
      <c r="C16" s="11"/>
      <c r="D16" s="11"/>
      <c r="E16" s="8"/>
      <c r="F16" s="29">
        <f>E16+E17</f>
        <v>0</v>
      </c>
      <c r="G16" s="31">
        <f>F16/E22</f>
        <v>0</v>
      </c>
      <c r="H16" s="2"/>
      <c r="I16" s="2"/>
    </row>
    <row r="17" spans="1:9" ht="16.5" x14ac:dyDescent="0.3">
      <c r="A17" s="25"/>
      <c r="B17" s="28"/>
      <c r="C17" s="11"/>
      <c r="D17" s="11"/>
      <c r="E17" s="8"/>
      <c r="F17" s="30"/>
      <c r="G17" s="32"/>
      <c r="H17" s="2"/>
      <c r="I17" s="2"/>
    </row>
    <row r="18" spans="1:9" ht="16.5" x14ac:dyDescent="0.3">
      <c r="A18" s="25"/>
      <c r="B18" s="27">
        <v>6</v>
      </c>
      <c r="C18" s="11" t="s">
        <v>14</v>
      </c>
      <c r="D18" s="21">
        <v>0.9</v>
      </c>
      <c r="E18" s="18">
        <v>194874</v>
      </c>
      <c r="F18" s="33">
        <v>1114874</v>
      </c>
      <c r="G18" s="31">
        <f>F18/E22</f>
        <v>0.68191085627584036</v>
      </c>
      <c r="H18" s="2"/>
      <c r="I18" s="2"/>
    </row>
    <row r="19" spans="1:9" ht="16.5" x14ac:dyDescent="0.3">
      <c r="A19" s="25"/>
      <c r="B19" s="40"/>
      <c r="C19" s="11" t="s">
        <v>24</v>
      </c>
      <c r="D19" s="21">
        <v>1</v>
      </c>
      <c r="E19" s="18">
        <v>280000</v>
      </c>
      <c r="F19" s="41"/>
      <c r="G19" s="42"/>
      <c r="H19" s="2"/>
      <c r="I19" s="2"/>
    </row>
    <row r="20" spans="1:9" ht="16.5" x14ac:dyDescent="0.3">
      <c r="A20" s="25"/>
      <c r="B20" s="28"/>
      <c r="C20" s="11" t="s">
        <v>15</v>
      </c>
      <c r="D20" s="21">
        <v>1</v>
      </c>
      <c r="E20" s="17">
        <v>640000</v>
      </c>
      <c r="F20" s="34"/>
      <c r="G20" s="32"/>
      <c r="H20" s="2"/>
      <c r="I20" s="2"/>
    </row>
    <row r="21" spans="1:9" ht="35.25" customHeight="1" x14ac:dyDescent="0.3">
      <c r="A21" s="25"/>
      <c r="B21" s="43" t="s">
        <v>16</v>
      </c>
      <c r="C21" s="43"/>
      <c r="D21" s="16">
        <v>1</v>
      </c>
      <c r="E21" s="44">
        <v>326856.57</v>
      </c>
      <c r="F21" s="45"/>
      <c r="G21" s="13">
        <f>E21/E22</f>
        <v>0.19992128574895832</v>
      </c>
      <c r="H21" s="2"/>
      <c r="I21" s="2"/>
    </row>
    <row r="22" spans="1:9" ht="17.25" thickBot="1" x14ac:dyDescent="0.35">
      <c r="A22" s="26"/>
      <c r="B22" s="35" t="s">
        <v>23</v>
      </c>
      <c r="C22" s="36"/>
      <c r="D22" s="37"/>
      <c r="E22" s="38">
        <f>F10+F12+F18+E21</f>
        <v>1634926.31</v>
      </c>
      <c r="F22" s="36"/>
      <c r="G22" s="39"/>
      <c r="H22" s="2"/>
      <c r="I22" s="2"/>
    </row>
    <row r="23" spans="1:9" ht="16.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s="1" customFormat="1" ht="18" x14ac:dyDescent="0.3">
      <c r="A24" s="3" t="s">
        <v>17</v>
      </c>
      <c r="B24" s="4"/>
      <c r="C24" s="4"/>
      <c r="D24" s="4"/>
      <c r="E24" s="4"/>
      <c r="F24" s="4"/>
      <c r="G24" s="19"/>
      <c r="H24" s="5"/>
      <c r="I24" s="5"/>
    </row>
    <row r="25" spans="1:9" s="1" customFormat="1" ht="18" x14ac:dyDescent="0.3">
      <c r="A25" s="3" t="s">
        <v>18</v>
      </c>
      <c r="B25" s="4"/>
      <c r="C25" s="4"/>
      <c r="D25" s="4"/>
      <c r="E25" s="4"/>
      <c r="F25" s="4"/>
      <c r="G25" s="4"/>
      <c r="H25" s="5"/>
      <c r="I25" s="5"/>
    </row>
    <row r="26" spans="1:9" s="1" customFormat="1" ht="18" x14ac:dyDescent="0.3">
      <c r="A26" s="3" t="s">
        <v>19</v>
      </c>
      <c r="B26" s="4"/>
      <c r="C26" s="4"/>
      <c r="D26" s="4"/>
      <c r="E26" s="4"/>
      <c r="F26" s="4"/>
      <c r="G26" s="4"/>
      <c r="H26" s="5"/>
      <c r="I26" s="5"/>
    </row>
    <row r="27" spans="1:9" s="1" customFormat="1" ht="18" x14ac:dyDescent="0.3">
      <c r="A27" s="3" t="s">
        <v>20</v>
      </c>
      <c r="B27" s="4"/>
      <c r="C27" s="4"/>
      <c r="D27" s="4"/>
      <c r="E27" s="4"/>
      <c r="F27" s="4"/>
      <c r="G27" s="4"/>
      <c r="H27" s="5"/>
      <c r="I27" s="5"/>
    </row>
    <row r="28" spans="1:9" s="1" customFormat="1" ht="18" x14ac:dyDescent="0.3">
      <c r="A28" s="3" t="s">
        <v>21</v>
      </c>
      <c r="B28" s="4"/>
      <c r="C28" s="4"/>
      <c r="D28" s="4"/>
      <c r="E28" s="4"/>
      <c r="F28" s="4"/>
      <c r="G28" s="4"/>
      <c r="H28" s="5"/>
      <c r="I28" s="5"/>
    </row>
    <row r="29" spans="1:9" s="1" customFormat="1" ht="18" x14ac:dyDescent="0.3">
      <c r="A29" s="3"/>
      <c r="B29" s="4"/>
      <c r="C29" s="4"/>
      <c r="D29" s="4"/>
      <c r="E29" s="4"/>
      <c r="F29" s="4"/>
      <c r="G29" s="4"/>
      <c r="H29" s="5"/>
      <c r="I29" s="5"/>
    </row>
    <row r="30" spans="1:9" s="1" customFormat="1" ht="16.5" x14ac:dyDescent="0.3">
      <c r="A30" s="6"/>
      <c r="B30" s="4"/>
      <c r="C30" s="4"/>
      <c r="D30" s="4"/>
      <c r="E30" s="4"/>
      <c r="F30" s="4"/>
      <c r="G30" s="4"/>
      <c r="H30" s="5"/>
      <c r="I30" s="5"/>
    </row>
    <row r="31" spans="1:9" ht="16.5" x14ac:dyDescent="0.3">
      <c r="A31" s="2"/>
      <c r="B31" s="2"/>
      <c r="C31" s="2"/>
      <c r="D31" s="2"/>
      <c r="E31" s="2"/>
      <c r="F31" s="2"/>
      <c r="G31" s="2"/>
      <c r="H31" s="2"/>
      <c r="I31" s="2"/>
    </row>
  </sheetData>
  <customSheetViews>
    <customSheetView guid="{FB813544-ECFE-450B-9F8D-89623C60C92E}" fitToPage="1" topLeftCell="A7">
      <selection activeCell="E10" sqref="E10"/>
      <pageMargins left="0.7" right="0.7" top="0.75" bottom="0.75" header="0.3" footer="0.3"/>
      <pageSetup paperSize="9" scale="53" orientation="landscape" r:id="rId1"/>
    </customSheetView>
  </customSheetViews>
  <mergeCells count="24">
    <mergeCell ref="B22:D22"/>
    <mergeCell ref="E22:G22"/>
    <mergeCell ref="G16:G17"/>
    <mergeCell ref="B18:B20"/>
    <mergeCell ref="F18:F20"/>
    <mergeCell ref="G18:G20"/>
    <mergeCell ref="B21:C21"/>
    <mergeCell ref="E21:F21"/>
    <mergeCell ref="A3:A4"/>
    <mergeCell ref="A7:A22"/>
    <mergeCell ref="B8:B9"/>
    <mergeCell ref="F8:F9"/>
    <mergeCell ref="G8:G9"/>
    <mergeCell ref="B10:B11"/>
    <mergeCell ref="F10:F11"/>
    <mergeCell ref="G10:G11"/>
    <mergeCell ref="B12:B13"/>
    <mergeCell ref="F12:F13"/>
    <mergeCell ref="G12:G13"/>
    <mergeCell ref="B14:B15"/>
    <mergeCell ref="F14:F15"/>
    <mergeCell ref="G14:G15"/>
    <mergeCell ref="B16:B17"/>
    <mergeCell ref="F16:F17"/>
  </mergeCell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A+B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Anca Vasilache</dc:creator>
  <cp:keywords/>
  <dc:description/>
  <cp:lastModifiedBy>Ionela Stefan</cp:lastModifiedBy>
  <cp:revision/>
  <cp:lastPrinted>2016-08-10T08:05:15Z</cp:lastPrinted>
  <dcterms:created xsi:type="dcterms:W3CDTF">2016-01-12T11:18:24Z</dcterms:created>
  <dcterms:modified xsi:type="dcterms:W3CDTF">2018-11-27T09:19:24Z</dcterms:modified>
  <cp:category/>
  <cp:contentStatus/>
</cp:coreProperties>
</file>