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PROIECTE\PNDR\SM 19.2\3. Modificare SDL GAL Codru Moma\3. Modificare 3\Anexe SDL modificate-v3\"/>
    </mc:Choice>
  </mc:AlternateContent>
  <xr:revisionPtr revIDLastSave="0" documentId="13_ncr:81_{6EA9EA89-91EF-46EE-ABF8-E8870E52808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F A+B" sheetId="1" r:id="rId1"/>
  </sheets>
  <calcPr calcId="191029"/>
  <customWorkbookViews>
    <customWorkbookView name="Ionela - Personal View" guid="{A767F7AE-42CD-47D2-8067-BA06BBC72F02}" mergeInterval="0" personalView="1" maximized="1" xWindow="-9" yWindow="-9" windowWidth="1938" windowHeight="1048" activeSheetId="1"/>
    <customWorkbookView name="Ionela Stefan - Personal View" guid="{FB813544-ECFE-450B-9F8D-89623C60C92E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F18" i="1" l="1"/>
  <c r="E22" i="1" s="1"/>
  <c r="F8" i="1" l="1"/>
  <c r="F14" i="1"/>
  <c r="F16" i="1"/>
  <c r="D4" i="1"/>
  <c r="G14" i="1" l="1"/>
  <c r="G21" i="1" l="1"/>
  <c r="G16" i="1"/>
  <c r="G18" i="1"/>
  <c r="G8" i="1"/>
  <c r="G10" i="1"/>
  <c r="G12" i="1"/>
</calcChain>
</file>

<file path=xl/sharedStrings.xml><?xml version="1.0" encoding="utf-8"?>
<sst xmlns="http://schemas.openxmlformats.org/spreadsheetml/2006/main" count="24" uniqueCount="24">
  <si>
    <t>Planul de finanțare</t>
  </si>
  <si>
    <t>VALOARE SDL COMPONENTA A</t>
  </si>
  <si>
    <t>Suprafață TERITORIU GAL</t>
  </si>
  <si>
    <t>Populație TERITORIU GAL</t>
  </si>
  <si>
    <t>VALOARE TOTALĂ COMPONENTA A (EURO)</t>
  </si>
  <si>
    <t>PRIORITATE</t>
  </si>
  <si>
    <t>MĂSURA</t>
  </si>
  <si>
    <t>INTENSITATEA SPRIJINULUI</t>
  </si>
  <si>
    <r>
      <t>CONTRIBUȚIA PUBLICĂ NERAMBURSABILĂ/ MĂSURĂ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</si>
  <si>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t>CONTRIBUȚIA PUBLICĂ NERAMBURSABILĂ/PRIORITATE (FEADR + BUGET NAȚIONAL)
EURO</t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</si>
  <si>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3</t>
    </r>
    <r>
      <rPr>
        <b/>
        <sz val="11"/>
        <color rgb="FF3F3F76"/>
        <rFont val="Trebuchet MS"/>
        <family val="2"/>
        <charset val="238"/>
      </rPr>
      <t xml:space="preserve"> (%)</t>
    </r>
  </si>
  <si>
    <t>M3/3A</t>
  </si>
  <si>
    <t>M2/6A</t>
  </si>
  <si>
    <t>M4/6B</t>
  </si>
  <si>
    <r>
      <t>Cheltuieli de funcționare și animare</t>
    </r>
    <r>
      <rPr>
        <b/>
        <vertAlign val="superscript"/>
        <sz val="11"/>
        <color rgb="FF3F3F76"/>
        <rFont val="Trebuchet MS"/>
        <family val="2"/>
        <charset val="238"/>
      </rPr>
      <t>4</t>
    </r>
  </si>
  <si>
    <r>
      <t>[1]</t>
    </r>
    <r>
      <rPr>
        <b/>
        <sz val="11"/>
        <color theme="3"/>
        <rFont val="Trebuchet MS"/>
        <family val="2"/>
        <charset val="238"/>
      </rPr>
      <t xml:space="preserve"> Va fi completată cu valoarea aferentă teritoriului și populației vizate de SDL, exprimată în Euro.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</si>
  <si>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Alocarea financiară pe măsuri va fi stabilită în funcție de nevoile identificate.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</si>
  <si>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costurile publice totale efectuate pentru componenta A/ componenta B.</t>
    </r>
  </si>
  <si>
    <r>
      <t xml:space="preserve">[4] </t>
    </r>
    <r>
      <rPr>
        <b/>
        <sz val="11"/>
        <color theme="3"/>
        <rFont val="Trebuchet MS"/>
        <family val="2"/>
        <charset val="238"/>
      </rPr>
      <t>Valoarea nu trebuie să depășească 20% (25% pentru Delta Dunării) din costurile publice totale efectuate pentru această strategie.</t>
    </r>
  </si>
  <si>
    <r>
      <t>[5]</t>
    </r>
    <r>
      <rPr>
        <b/>
        <sz val="11"/>
        <color theme="3"/>
        <rFont val="Trebuchet MS"/>
        <family val="2"/>
        <charset val="238"/>
      </rPr>
      <t xml:space="preserve"> Nu va fi completată la momentul depunerii SDL. Valoarea aferentă componentei B va fi comunicată ulterior publicării raportului final de selecție, în vederea definitivării planului de finanțare.</t>
    </r>
  </si>
  <si>
    <t>COMPONENTA A+B</t>
  </si>
  <si>
    <t>TOTAL COMPONENTA A+B</t>
  </si>
  <si>
    <t>M5/6A</t>
  </si>
  <si>
    <r>
      <t>M1/2</t>
    </r>
    <r>
      <rPr>
        <b/>
        <sz val="11"/>
        <color rgb="FFFF0000"/>
        <rFont val="Trebuchet MS"/>
        <family val="2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</si>
</sst>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sz val="11"/>
      <color rgb="FFFF0000"/>
      <name val="Trebuchet MS"/>
      <family val="2"/>
    </font>
    <font>
      <b/>
      <sz val="11"/>
      <color rgb="FFFF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 style="medium">
        <color theme="7" tint="-0.249977111117893"/>
      </top>
      <bottom/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medium">
        <color theme="7" tint="-0.249977111117893"/>
      </bottom>
      <diagonal/>
    </border>
    <border>
      <left/>
      <right/>
      <top style="thin">
        <color rgb="FF7F7F7F"/>
      </top>
      <bottom style="medium">
        <color theme="7" tint="-0.249977111117893"/>
      </bottom>
      <diagonal/>
    </border>
    <border>
      <left/>
      <right style="thin">
        <color rgb="FF7F7F7F"/>
      </right>
      <top style="thin">
        <color rgb="FF7F7F7F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rgb="FF7F7F7F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2" borderId="1" xfId="1" applyFont="1" applyAlignment="1">
      <alignment wrapText="1"/>
    </xf>
    <xf numFmtId="3" fontId="7" fillId="3" borderId="1" xfId="1" applyNumberFormat="1" applyFont="1" applyFill="1" applyAlignment="1">
      <alignment wrapText="1"/>
    </xf>
    <xf numFmtId="0" fontId="7" fillId="2" borderId="5" xfId="1" applyFont="1" applyBorder="1" applyAlignment="1">
      <alignment horizontal="center" vertical="center" wrapText="1"/>
    </xf>
    <xf numFmtId="0" fontId="7" fillId="2" borderId="6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wrapText="1"/>
    </xf>
    <xf numFmtId="9" fontId="7" fillId="3" borderId="1" xfId="1" applyNumberFormat="1" applyFont="1" applyFill="1" applyBorder="1" applyAlignment="1">
      <alignment wrapText="1"/>
    </xf>
    <xf numFmtId="10" fontId="7" fillId="4" borderId="12" xfId="1" applyNumberFormat="1" applyFont="1" applyFill="1" applyBorder="1" applyAlignment="1">
      <alignment wrapText="1"/>
    </xf>
    <xf numFmtId="0" fontId="7" fillId="0" borderId="2" xfId="1" applyFont="1" applyFill="1" applyBorder="1" applyAlignment="1"/>
    <xf numFmtId="0" fontId="7" fillId="0" borderId="3" xfId="1" applyFont="1" applyFill="1" applyBorder="1" applyAlignment="1"/>
    <xf numFmtId="9" fontId="7" fillId="4" borderId="10" xfId="1" applyNumberFormat="1" applyFont="1" applyFill="1" applyBorder="1" applyAlignment="1">
      <alignment horizontal="center" wrapText="1"/>
    </xf>
    <xf numFmtId="4" fontId="5" fillId="0" borderId="0" xfId="0" applyNumberFormat="1" applyFont="1"/>
    <xf numFmtId="0" fontId="3" fillId="0" borderId="0" xfId="0" applyFont="1" applyAlignment="1">
      <alignment horizontal="left"/>
    </xf>
    <xf numFmtId="9" fontId="7" fillId="3" borderId="1" xfId="1" applyNumberFormat="1" applyFont="1" applyFill="1" applyBorder="1" applyAlignment="1">
      <alignment horizontal="left" wrapText="1"/>
    </xf>
    <xf numFmtId="9" fontId="10" fillId="3" borderId="1" xfId="1" applyNumberFormat="1" applyFont="1" applyFill="1" applyBorder="1" applyAlignment="1">
      <alignment horizontal="left" wrapText="1"/>
    </xf>
    <xf numFmtId="4" fontId="10" fillId="3" borderId="1" xfId="1" applyNumberFormat="1" applyFont="1" applyFill="1" applyAlignment="1">
      <alignment wrapText="1"/>
    </xf>
    <xf numFmtId="4" fontId="10" fillId="3" borderId="1" xfId="1" applyNumberFormat="1" applyFont="1" applyFill="1" applyAlignment="1">
      <alignment horizontal="right" wrapText="1"/>
    </xf>
    <xf numFmtId="0" fontId="7" fillId="5" borderId="14" xfId="1" applyFont="1" applyFill="1" applyBorder="1" applyAlignment="1">
      <alignment horizontal="center" wrapText="1"/>
    </xf>
    <xf numFmtId="0" fontId="7" fillId="5" borderId="15" xfId="1" applyFont="1" applyFill="1" applyBorder="1" applyAlignment="1">
      <alignment horizontal="center" wrapText="1"/>
    </xf>
    <xf numFmtId="0" fontId="7" fillId="5" borderId="16" xfId="1" applyFont="1" applyFill="1" applyBorder="1" applyAlignment="1">
      <alignment horizontal="center" wrapText="1"/>
    </xf>
    <xf numFmtId="4" fontId="7" fillId="5" borderId="14" xfId="1" applyNumberFormat="1" applyFont="1" applyFill="1" applyBorder="1" applyAlignment="1">
      <alignment horizontal="center" wrapText="1"/>
    </xf>
    <xf numFmtId="0" fontId="7" fillId="5" borderId="17" xfId="1" applyFont="1" applyFill="1" applyBorder="1" applyAlignment="1">
      <alignment horizontal="center" wrapText="1"/>
    </xf>
    <xf numFmtId="10" fontId="7" fillId="3" borderId="8" xfId="1" applyNumberFormat="1" applyFont="1" applyFill="1" applyBorder="1" applyAlignment="1">
      <alignment horizontal="center" wrapText="1"/>
    </xf>
    <xf numFmtId="10" fontId="7" fillId="3" borderId="9" xfId="1" applyNumberFormat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18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wrapText="1"/>
    </xf>
    <xf numFmtId="4" fontId="10" fillId="3" borderId="2" xfId="1" applyNumberFormat="1" applyFont="1" applyFill="1" applyBorder="1" applyAlignment="1">
      <alignment horizontal="center" wrapText="1"/>
    </xf>
    <xf numFmtId="4" fontId="10" fillId="3" borderId="18" xfId="1" applyNumberFormat="1" applyFont="1" applyFill="1" applyBorder="1" applyAlignment="1">
      <alignment horizontal="center" wrapText="1"/>
    </xf>
    <xf numFmtId="4" fontId="10" fillId="3" borderId="3" xfId="1" applyNumberFormat="1" applyFont="1" applyFill="1" applyBorder="1" applyAlignment="1">
      <alignment horizontal="center" wrapText="1"/>
    </xf>
    <xf numFmtId="10" fontId="10" fillId="3" borderId="8" xfId="1" applyNumberFormat="1" applyFont="1" applyFill="1" applyBorder="1" applyAlignment="1">
      <alignment horizontal="center" wrapText="1"/>
    </xf>
    <xf numFmtId="10" fontId="10" fillId="3" borderId="19" xfId="1" applyNumberFormat="1" applyFont="1" applyFill="1" applyBorder="1" applyAlignment="1">
      <alignment horizontal="center" wrapText="1"/>
    </xf>
    <xf numFmtId="10" fontId="10" fillId="3" borderId="9" xfId="1" applyNumberFormat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wrapText="1"/>
    </xf>
    <xf numFmtId="4" fontId="7" fillId="4" borderId="10" xfId="1" applyNumberFormat="1" applyFont="1" applyFill="1" applyBorder="1" applyAlignment="1">
      <alignment horizontal="center" wrapText="1"/>
    </xf>
    <xf numFmtId="0" fontId="7" fillId="4" borderId="11" xfId="1" applyFont="1" applyFill="1" applyBorder="1" applyAlignment="1">
      <alignment horizontal="center" wrapText="1"/>
    </xf>
    <xf numFmtId="0" fontId="7" fillId="2" borderId="2" xfId="1" applyFont="1" applyBorder="1" applyAlignment="1">
      <alignment horizontal="center" wrapText="1"/>
    </xf>
    <xf numFmtId="0" fontId="7" fillId="2" borderId="3" xfId="1" applyFont="1" applyBorder="1" applyAlignment="1">
      <alignment horizontal="center" wrapText="1"/>
    </xf>
    <xf numFmtId="0" fontId="7" fillId="2" borderId="4" xfId="1" applyFont="1" applyBorder="1" applyAlignment="1">
      <alignment horizontal="center" vertical="center" wrapText="1"/>
    </xf>
    <xf numFmtId="0" fontId="7" fillId="2" borderId="7" xfId="1" applyFont="1" applyBorder="1" applyAlignment="1">
      <alignment horizontal="center" vertical="center" wrapText="1"/>
    </xf>
    <xf numFmtId="0" fontId="7" fillId="2" borderId="13" xfId="1" applyFont="1" applyBorder="1" applyAlignment="1">
      <alignment horizontal="center" vertical="center" wrapText="1"/>
    </xf>
    <xf numFmtId="3" fontId="7" fillId="3" borderId="2" xfId="1" applyNumberFormat="1" applyFont="1" applyFill="1" applyBorder="1" applyAlignment="1">
      <alignment horizontal="center" wrapText="1"/>
    </xf>
    <xf numFmtId="3" fontId="7" fillId="3" borderId="3" xfId="1" applyNumberFormat="1" applyFont="1" applyFill="1" applyBorder="1" applyAlignment="1">
      <alignment horizont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983E632-BE74-4811-A709-C283A4F8DE1A}" diskRevisions="1" revisionId="39" version="18">
  <header guid="{D983E632-BE74-4811-A709-C283A4F8DE1A}" dateTime="2021-05-12T12:51:11" maxSheetId="2" userName="Ionela" r:id="rId18" minRId="35" maxRId="39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1" numFmtId="4">
    <oc r="E12">
      <v>9000</v>
    </oc>
    <nc r="E12">
      <v>6000</v>
    </nc>
  </rcc>
  <rcc rId="36" sId="1" numFmtId="4">
    <oc r="F12">
      <v>9000</v>
    </oc>
    <nc r="F12">
      <v>6000</v>
    </nc>
  </rcc>
  <rcc rId="37" sId="1" numFmtId="4">
    <oc r="E18">
      <v>194874</v>
    </oc>
    <nc r="E18">
      <v>148169</v>
    </nc>
  </rcc>
  <rfmt sheetId="1" sqref="E18" start="0" length="2147483647">
    <dxf>
      <font>
        <color rgb="FFFF0000"/>
      </font>
    </dxf>
  </rfmt>
  <rcc rId="38" sId="1" numFmtId="4">
    <oc r="E10">
      <v>225449.02</v>
    </oc>
    <nc r="E10">
      <v>275154.02</v>
    </nc>
  </rcc>
  <rcc rId="39" sId="1" numFmtId="4">
    <oc r="F10">
      <v>225449.02</v>
    </oc>
    <nc r="F10">
      <v>275154.02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topLeftCell="A7" zoomScaleNormal="70" workbookViewId="0">
      <selection activeCell="J21" sqref="J21"/>
    </sheetView>
  </sheetViews>
  <sheetFormatPr defaultRowHeight="14.4" x14ac:dyDescent="0.3"/>
  <cols>
    <col min="1" max="1" width="16" customWidth="1"/>
    <col min="2" max="2" width="19.109375" customWidth="1"/>
    <col min="3" max="3" width="17.44140625" customWidth="1"/>
    <col min="4" max="4" width="26" customWidth="1"/>
    <col min="5" max="5" width="21.33203125" customWidth="1"/>
    <col min="6" max="6" width="27.33203125" customWidth="1"/>
    <col min="7" max="7" width="32" customWidth="1"/>
    <col min="8" max="8" width="16.5546875" bestFit="1" customWidth="1"/>
  </cols>
  <sheetData>
    <row r="1" spans="1:9" ht="16.5" customHeight="1" x14ac:dyDescent="0.3">
      <c r="A1" s="14" t="s">
        <v>0</v>
      </c>
      <c r="B1" s="5"/>
      <c r="C1" s="5"/>
      <c r="D1" s="5"/>
      <c r="E1" s="5"/>
      <c r="F1" s="5"/>
      <c r="G1" s="5"/>
      <c r="H1" s="2"/>
      <c r="I1" s="2"/>
    </row>
    <row r="2" spans="1:9" x14ac:dyDescent="0.3">
      <c r="A2" s="15"/>
      <c r="B2" s="5"/>
      <c r="C2" s="5"/>
      <c r="D2" s="5"/>
      <c r="E2" s="5"/>
      <c r="F2" s="5"/>
      <c r="G2" s="5"/>
      <c r="H2" s="2"/>
      <c r="I2" s="2"/>
    </row>
    <row r="3" spans="1:9" ht="28.8" x14ac:dyDescent="0.3">
      <c r="A3" s="42" t="s">
        <v>1</v>
      </c>
      <c r="B3" s="7" t="s">
        <v>2</v>
      </c>
      <c r="C3" s="7" t="s">
        <v>3</v>
      </c>
      <c r="D3" s="7" t="s">
        <v>4</v>
      </c>
      <c r="E3" s="2"/>
      <c r="F3" s="5"/>
      <c r="G3" s="5"/>
      <c r="H3" s="2"/>
      <c r="I3" s="2"/>
    </row>
    <row r="4" spans="1:9" x14ac:dyDescent="0.3">
      <c r="A4" s="43"/>
      <c r="B4" s="8">
        <v>568.38</v>
      </c>
      <c r="C4" s="8">
        <v>19925</v>
      </c>
      <c r="D4" s="8">
        <f>985.37*B4+19.84*C4-0.6006</f>
        <v>955376</v>
      </c>
      <c r="E4" s="2"/>
      <c r="F4" s="5"/>
      <c r="G4" s="5"/>
      <c r="H4" s="2"/>
      <c r="I4" s="2"/>
    </row>
    <row r="5" spans="1:9" x14ac:dyDescent="0.3">
      <c r="A5" s="5"/>
      <c r="B5" s="5"/>
      <c r="C5" s="5"/>
      <c r="D5" s="5"/>
      <c r="E5" s="5"/>
      <c r="F5" s="5"/>
      <c r="G5" s="5"/>
      <c r="H5" s="2"/>
      <c r="I5" s="2"/>
    </row>
    <row r="6" spans="1:9" ht="15" thickBot="1" x14ac:dyDescent="0.35">
      <c r="A6" s="5"/>
      <c r="B6" s="5"/>
      <c r="C6" s="5"/>
      <c r="D6" s="5"/>
      <c r="E6" s="5"/>
      <c r="F6" s="5"/>
      <c r="G6" s="5"/>
      <c r="H6" s="2"/>
      <c r="I6" s="2"/>
    </row>
    <row r="7" spans="1:9" ht="96.75" customHeight="1" x14ac:dyDescent="0.3">
      <c r="A7" s="44" t="s">
        <v>20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10" t="s">
        <v>10</v>
      </c>
      <c r="H7" s="2"/>
      <c r="I7" s="2"/>
    </row>
    <row r="8" spans="1:9" x14ac:dyDescent="0.3">
      <c r="A8" s="45"/>
      <c r="B8" s="30">
        <v>1</v>
      </c>
      <c r="C8" s="11"/>
      <c r="D8" s="12"/>
      <c r="E8" s="8"/>
      <c r="F8" s="47">
        <f>E8+E9</f>
        <v>0</v>
      </c>
      <c r="G8" s="28">
        <f>F8/E22</f>
        <v>0</v>
      </c>
      <c r="H8" s="2"/>
      <c r="I8" s="2"/>
    </row>
    <row r="9" spans="1:9" x14ac:dyDescent="0.3">
      <c r="A9" s="45"/>
      <c r="B9" s="32"/>
      <c r="C9" s="11"/>
      <c r="D9" s="11"/>
      <c r="E9" s="8"/>
      <c r="F9" s="48"/>
      <c r="G9" s="29"/>
      <c r="H9" s="2"/>
      <c r="I9" s="18"/>
    </row>
    <row r="10" spans="1:9" x14ac:dyDescent="0.3">
      <c r="A10" s="45"/>
      <c r="B10" s="30">
        <v>2</v>
      </c>
      <c r="C10" s="11" t="s">
        <v>23</v>
      </c>
      <c r="D10" s="20">
        <v>1</v>
      </c>
      <c r="E10" s="21">
        <v>275154.02</v>
      </c>
      <c r="F10" s="33">
        <v>275154.02</v>
      </c>
      <c r="G10" s="36">
        <f>F10/E22</f>
        <v>0.16829750571449303</v>
      </c>
      <c r="H10" s="2"/>
      <c r="I10" s="2"/>
    </row>
    <row r="11" spans="1:9" x14ac:dyDescent="0.3">
      <c r="A11" s="45"/>
      <c r="B11" s="32"/>
      <c r="C11" s="11"/>
      <c r="D11" s="11"/>
      <c r="E11" s="8"/>
      <c r="F11" s="35"/>
      <c r="G11" s="38"/>
      <c r="H11" s="2"/>
      <c r="I11" s="2"/>
    </row>
    <row r="12" spans="1:9" x14ac:dyDescent="0.3">
      <c r="A12" s="45"/>
      <c r="B12" s="30">
        <v>3</v>
      </c>
      <c r="C12" s="11" t="s">
        <v>11</v>
      </c>
      <c r="D12" s="19">
        <v>1</v>
      </c>
      <c r="E12" s="21">
        <v>6000</v>
      </c>
      <c r="F12" s="33">
        <v>6000</v>
      </c>
      <c r="G12" s="36">
        <f>F12/E22</f>
        <v>3.6698901738268556E-3</v>
      </c>
      <c r="H12" s="2"/>
      <c r="I12" s="2"/>
    </row>
    <row r="13" spans="1:9" x14ac:dyDescent="0.3">
      <c r="A13" s="45"/>
      <c r="B13" s="32"/>
      <c r="C13" s="11"/>
      <c r="D13" s="11"/>
      <c r="E13" s="8"/>
      <c r="F13" s="35"/>
      <c r="G13" s="38"/>
      <c r="H13" s="2"/>
      <c r="I13" s="2"/>
    </row>
    <row r="14" spans="1:9" x14ac:dyDescent="0.3">
      <c r="A14" s="45"/>
      <c r="B14" s="30">
        <v>4</v>
      </c>
      <c r="C14" s="11"/>
      <c r="D14" s="11"/>
      <c r="E14" s="8"/>
      <c r="F14" s="47">
        <f>E14+E15</f>
        <v>0</v>
      </c>
      <c r="G14" s="28">
        <f>F14/E22</f>
        <v>0</v>
      </c>
      <c r="H14" s="2"/>
      <c r="I14" s="2"/>
    </row>
    <row r="15" spans="1:9" x14ac:dyDescent="0.3">
      <c r="A15" s="45"/>
      <c r="B15" s="32"/>
      <c r="C15" s="11"/>
      <c r="D15" s="11"/>
      <c r="E15" s="8"/>
      <c r="F15" s="48"/>
      <c r="G15" s="29"/>
      <c r="H15" s="2"/>
      <c r="I15" s="2"/>
    </row>
    <row r="16" spans="1:9" x14ac:dyDescent="0.3">
      <c r="A16" s="45"/>
      <c r="B16" s="30">
        <v>5</v>
      </c>
      <c r="C16" s="11"/>
      <c r="D16" s="11"/>
      <c r="E16" s="8"/>
      <c r="F16" s="47">
        <f>E16+E17</f>
        <v>0</v>
      </c>
      <c r="G16" s="28">
        <f>F16/E22</f>
        <v>0</v>
      </c>
      <c r="H16" s="2"/>
      <c r="I16" s="2"/>
    </row>
    <row r="17" spans="1:9" x14ac:dyDescent="0.3">
      <c r="A17" s="45"/>
      <c r="B17" s="32"/>
      <c r="C17" s="11"/>
      <c r="D17" s="11"/>
      <c r="E17" s="8"/>
      <c r="F17" s="48"/>
      <c r="G17" s="29"/>
      <c r="H17" s="2"/>
      <c r="I17" s="2"/>
    </row>
    <row r="18" spans="1:9" x14ac:dyDescent="0.3">
      <c r="A18" s="45"/>
      <c r="B18" s="30">
        <v>6</v>
      </c>
      <c r="C18" s="11" t="s">
        <v>12</v>
      </c>
      <c r="D18" s="19">
        <v>0.9</v>
      </c>
      <c r="E18" s="22">
        <v>148169</v>
      </c>
      <c r="F18" s="33">
        <f>E18+E19+E20</f>
        <v>1026915.72</v>
      </c>
      <c r="G18" s="36">
        <f>F18/E22</f>
        <v>0.62811131836272172</v>
      </c>
      <c r="H18" s="2"/>
      <c r="I18" s="2"/>
    </row>
    <row r="19" spans="1:9" x14ac:dyDescent="0.3">
      <c r="A19" s="45"/>
      <c r="B19" s="31"/>
      <c r="C19" s="11" t="s">
        <v>22</v>
      </c>
      <c r="D19" s="19">
        <v>1</v>
      </c>
      <c r="E19" s="22">
        <v>240000</v>
      </c>
      <c r="F19" s="34"/>
      <c r="G19" s="37"/>
      <c r="H19" s="2"/>
      <c r="I19" s="2"/>
    </row>
    <row r="20" spans="1:9" x14ac:dyDescent="0.3">
      <c r="A20" s="45"/>
      <c r="B20" s="32"/>
      <c r="C20" s="11" t="s">
        <v>13</v>
      </c>
      <c r="D20" s="19">
        <v>1</v>
      </c>
      <c r="E20" s="21">
        <v>638746.72</v>
      </c>
      <c r="F20" s="35"/>
      <c r="G20" s="38"/>
      <c r="H20" s="2"/>
      <c r="I20" s="2"/>
    </row>
    <row r="21" spans="1:9" ht="35.25" customHeight="1" x14ac:dyDescent="0.3">
      <c r="A21" s="45"/>
      <c r="B21" s="39" t="s">
        <v>14</v>
      </c>
      <c r="C21" s="39"/>
      <c r="D21" s="16">
        <v>1</v>
      </c>
      <c r="E21" s="40">
        <v>326856.57</v>
      </c>
      <c r="F21" s="41"/>
      <c r="G21" s="13">
        <f>E21/E22</f>
        <v>0.19992128574895832</v>
      </c>
      <c r="H21" s="2"/>
      <c r="I21" s="2"/>
    </row>
    <row r="22" spans="1:9" ht="15" thickBot="1" x14ac:dyDescent="0.35">
      <c r="A22" s="46"/>
      <c r="B22" s="23" t="s">
        <v>21</v>
      </c>
      <c r="C22" s="24"/>
      <c r="D22" s="25"/>
      <c r="E22" s="26">
        <f>F10+F12+F18+E21</f>
        <v>1634926.31</v>
      </c>
      <c r="F22" s="24"/>
      <c r="G22" s="27"/>
      <c r="H22" s="2"/>
      <c r="I22" s="2"/>
    </row>
    <row r="23" spans="1:9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s="1" customFormat="1" ht="16.8" x14ac:dyDescent="0.3">
      <c r="A24" s="3" t="s">
        <v>15</v>
      </c>
      <c r="B24" s="4"/>
      <c r="C24" s="4"/>
      <c r="D24" s="4"/>
      <c r="E24" s="4"/>
      <c r="F24" s="4"/>
      <c r="G24" s="17"/>
      <c r="H24" s="5"/>
      <c r="I24" s="5"/>
    </row>
    <row r="25" spans="1:9" s="1" customFormat="1" ht="16.8" x14ac:dyDescent="0.3">
      <c r="A25" s="3" t="s">
        <v>16</v>
      </c>
      <c r="B25" s="4"/>
      <c r="C25" s="4"/>
      <c r="D25" s="4"/>
      <c r="E25" s="4"/>
      <c r="F25" s="4"/>
      <c r="G25" s="4"/>
      <c r="H25" s="5"/>
      <c r="I25" s="5"/>
    </row>
    <row r="26" spans="1:9" s="1" customFormat="1" ht="16.8" x14ac:dyDescent="0.3">
      <c r="A26" s="3" t="s">
        <v>17</v>
      </c>
      <c r="B26" s="4"/>
      <c r="C26" s="4"/>
      <c r="D26" s="4"/>
      <c r="E26" s="4"/>
      <c r="F26" s="4"/>
      <c r="G26" s="4"/>
      <c r="H26" s="5"/>
      <c r="I26" s="5"/>
    </row>
    <row r="27" spans="1:9" s="1" customFormat="1" ht="16.8" x14ac:dyDescent="0.3">
      <c r="A27" s="3" t="s">
        <v>18</v>
      </c>
      <c r="B27" s="4"/>
      <c r="C27" s="4"/>
      <c r="D27" s="4"/>
      <c r="E27" s="4"/>
      <c r="F27" s="4"/>
      <c r="G27" s="4"/>
      <c r="H27" s="5"/>
      <c r="I27" s="5"/>
    </row>
    <row r="28" spans="1:9" s="1" customFormat="1" ht="16.8" x14ac:dyDescent="0.3">
      <c r="A28" s="3" t="s">
        <v>19</v>
      </c>
      <c r="B28" s="4"/>
      <c r="C28" s="4"/>
      <c r="D28" s="4"/>
      <c r="E28" s="4"/>
      <c r="F28" s="4"/>
      <c r="G28" s="4"/>
      <c r="H28" s="5"/>
      <c r="I28" s="5"/>
    </row>
    <row r="29" spans="1:9" s="1" customFormat="1" ht="16.8" x14ac:dyDescent="0.3">
      <c r="A29" s="3"/>
      <c r="B29" s="4"/>
      <c r="C29" s="4"/>
      <c r="D29" s="4"/>
      <c r="E29" s="4"/>
      <c r="F29" s="4"/>
      <c r="G29" s="4"/>
      <c r="H29" s="5"/>
      <c r="I29" s="5"/>
    </row>
    <row r="30" spans="1:9" s="1" customFormat="1" x14ac:dyDescent="0.3">
      <c r="A30" s="6"/>
      <c r="B30" s="4"/>
      <c r="C30" s="4"/>
      <c r="D30" s="4"/>
      <c r="E30" s="4"/>
      <c r="F30" s="4"/>
      <c r="G30" s="4"/>
      <c r="H30" s="5"/>
      <c r="I30" s="5"/>
    </row>
    <row r="31" spans="1:9" x14ac:dyDescent="0.3">
      <c r="A31" s="2"/>
      <c r="B31" s="2"/>
      <c r="C31" s="2"/>
      <c r="D31" s="2"/>
      <c r="E31" s="2"/>
      <c r="F31" s="2"/>
      <c r="G31" s="2"/>
      <c r="H31" s="2"/>
      <c r="I31" s="2"/>
    </row>
  </sheetData>
  <customSheetViews>
    <customSheetView guid="{A767F7AE-42CD-47D2-8067-BA06BBC72F02}" fitToPage="1" topLeftCell="A4">
      <selection activeCell="F12" sqref="F12:F13"/>
      <pageMargins left="0.7" right="0.7" top="0.75" bottom="0.75" header="0.3" footer="0.3"/>
      <pageSetup paperSize="9" scale="53" orientation="landscape" r:id="rId1"/>
    </customSheetView>
    <customSheetView guid="{FB813544-ECFE-450B-9F8D-89623C60C92E}" fitToPage="1" topLeftCell="A7">
      <selection activeCell="E10" sqref="E10"/>
      <pageMargins left="0.7" right="0.7" top="0.75" bottom="0.75" header="0.3" footer="0.3"/>
      <pageSetup paperSize="9" scale="53" orientation="landscape" r:id="rId2"/>
    </customSheetView>
  </customSheetViews>
  <mergeCells count="24">
    <mergeCell ref="A3:A4"/>
    <mergeCell ref="A7:A22"/>
    <mergeCell ref="B8:B9"/>
    <mergeCell ref="F8:F9"/>
    <mergeCell ref="G8:G9"/>
    <mergeCell ref="B10:B11"/>
    <mergeCell ref="F10:F11"/>
    <mergeCell ref="G10:G11"/>
    <mergeCell ref="B12:B13"/>
    <mergeCell ref="F12:F13"/>
    <mergeCell ref="G12:G13"/>
    <mergeCell ref="B14:B15"/>
    <mergeCell ref="F14:F15"/>
    <mergeCell ref="G14:G15"/>
    <mergeCell ref="B16:B17"/>
    <mergeCell ref="F16:F17"/>
    <mergeCell ref="B22:D22"/>
    <mergeCell ref="E22:G22"/>
    <mergeCell ref="G16:G17"/>
    <mergeCell ref="B18:B20"/>
    <mergeCell ref="F18:F20"/>
    <mergeCell ref="G18:G20"/>
    <mergeCell ref="B21:C21"/>
    <mergeCell ref="E21:F21"/>
  </mergeCells>
  <pageMargins left="0.7" right="0.7" top="0.75" bottom="0.75" header="0.3" footer="0.3"/>
  <pageSetup paperSize="9" scale="5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A+B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Anca Vasilache</dc:creator>
  <cp:keywords/>
  <dc:description/>
  <cp:lastModifiedBy>Ionela</cp:lastModifiedBy>
  <cp:revision/>
  <cp:lastPrinted>2016-08-10T08:05:15Z</cp:lastPrinted>
  <dcterms:created xsi:type="dcterms:W3CDTF">2016-01-12T11:18:24Z</dcterms:created>
  <dcterms:modified xsi:type="dcterms:W3CDTF">2021-05-12T09:53:49Z</dcterms:modified>
  <cp:category/>
  <cp:contentStatus/>
</cp:coreProperties>
</file>